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Documents\Documents\SELEÇÃO\Seleção 2025.1 - Mestrado e Doutorado\"/>
    </mc:Choice>
  </mc:AlternateContent>
  <xr:revisionPtr revIDLastSave="0" documentId="13_ncr:1_{0FF022A7-00E8-4C82-A51E-FF54364919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strado" sheetId="1" r:id="rId1"/>
  </sheets>
  <calcPr calcId="181029"/>
  <extLst>
    <ext uri="GoogleSheetsCustomDataVersion2">
      <go:sheetsCustomData xmlns:go="http://customooxmlschemas.google.com/" r:id="rId6" roundtripDataChecksum="91dYEsXJlkdId1uh67YAffgQkxpGyzSI6vKP2hNNzOQ="/>
    </ext>
  </extLst>
</workbook>
</file>

<file path=xl/calcChain.xml><?xml version="1.0" encoding="utf-8"?>
<calcChain xmlns="http://schemas.openxmlformats.org/spreadsheetml/2006/main">
  <c r="F14" i="1" l="1"/>
  <c r="I14" i="1" s="1"/>
  <c r="F13" i="1"/>
  <c r="P10" i="1"/>
  <c r="I13" i="1"/>
  <c r="F11" i="1"/>
  <c r="P13" i="1"/>
  <c r="P15" i="1"/>
  <c r="I15" i="1"/>
  <c r="P14" i="1"/>
  <c r="P12" i="1"/>
  <c r="I12" i="1"/>
  <c r="P11" i="1"/>
  <c r="I11" i="1"/>
  <c r="I10" i="1"/>
  <c r="S13" i="1" l="1"/>
  <c r="S15" i="1"/>
  <c r="S14" i="1"/>
  <c r="S12" i="1"/>
  <c r="S11" i="1"/>
  <c r="S10" i="1"/>
</calcChain>
</file>

<file path=xl/sharedStrings.xml><?xml version="1.0" encoding="utf-8"?>
<sst xmlns="http://schemas.openxmlformats.org/spreadsheetml/2006/main" count="59" uniqueCount="39">
  <si>
    <t>UNIVERSIDADE FEDERAL FLUMINENSE</t>
  </si>
  <si>
    <t>PROGRAMA DE PÓS-GRADUAÇÃO “STRICTO SENSU” EM CIÊNCIAS CARDIOVASCULARES</t>
  </si>
  <si>
    <t>SELEÇÃO - MESTRADO - MARÇO 2025</t>
  </si>
  <si>
    <t>Candidato(a)</t>
  </si>
  <si>
    <t>1a fase (eliminatória)</t>
  </si>
  <si>
    <t>2a fase (eliminatória e classificatória)</t>
  </si>
  <si>
    <t>Ação Afirmativa (*1,27 raça ou *1,2 mães)</t>
  </si>
  <si>
    <t>Nota Final</t>
  </si>
  <si>
    <t>Classificação dos habilitados</t>
  </si>
  <si>
    <r>
      <rPr>
        <b/>
        <sz val="11"/>
        <color theme="1"/>
        <rFont val="Calibri"/>
      </rPr>
      <t xml:space="preserve">Indicação dos habilitados </t>
    </r>
    <r>
      <rPr>
        <sz val="8"/>
        <color theme="1"/>
        <rFont val="Calibri"/>
      </rPr>
      <t>matrícula /probatório</t>
    </r>
  </si>
  <si>
    <t>Nota prova de Inglês</t>
  </si>
  <si>
    <t>Situação                      ≥ 6,0 Habilitado   &lt;6,0 Não habilitado</t>
  </si>
  <si>
    <t>Currículo  Lattes (peso 1)</t>
  </si>
  <si>
    <t>Projeto (peso 3)</t>
  </si>
  <si>
    <t xml:space="preserve">Disponibilidade de tempo          (0-0,5)
</t>
  </si>
  <si>
    <t>Aprovação CEP ou CEUA (até 1,0)</t>
  </si>
  <si>
    <t>Desenho experimental e viabilidade  (0-3,0)</t>
  </si>
  <si>
    <t xml:space="preserve">Clareza na exposição  (0-3,0)
</t>
  </si>
  <si>
    <t xml:space="preserve">Dados preliminares (0-0,5 ponto)
</t>
  </si>
  <si>
    <t>Relevância e estrutura do projeto, conforme o Edital (0,0 - 2,0)</t>
  </si>
  <si>
    <t>Nota Projeto (peso 3)</t>
  </si>
  <si>
    <t>Situação</t>
  </si>
  <si>
    <t xml:space="preserve">Resumos em congressos (0,0-2,0)
</t>
  </si>
  <si>
    <t xml:space="preserve">Monitoria (1,0), IC (2,0), extensão (1,0) e/ou
prática profissional (1,0) (0,0-5,0)
</t>
  </si>
  <si>
    <t>Artigos (0,0-3,0)</t>
  </si>
  <si>
    <t>Primeiro(a) autor(a) (Até 1,0 ponto adicional)</t>
  </si>
  <si>
    <t>Nota Currículo (peso 1)</t>
  </si>
  <si>
    <t>Situação                                     ≥ 7,0 Habilitado             &lt;7,0 Não habilitado</t>
  </si>
  <si>
    <t xml:space="preserve">Não </t>
  </si>
  <si>
    <t xml:space="preserve">Ananda Seabra da Silva </t>
  </si>
  <si>
    <t xml:space="preserve">Bruno da Cunha Petris </t>
  </si>
  <si>
    <t xml:space="preserve">Luiza Rocha de Lima </t>
  </si>
  <si>
    <t>João Pedro de Lacerda Gama Soares</t>
  </si>
  <si>
    <t xml:space="preserve">Marco Antonio Estrela Pardal </t>
  </si>
  <si>
    <t xml:space="preserve">Selena Cristina Henriques Fontes </t>
  </si>
  <si>
    <t>-</t>
  </si>
  <si>
    <t>Habilitado</t>
  </si>
  <si>
    <t>Probatório</t>
  </si>
  <si>
    <t>Matrícula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</si>
</sst>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Calibri"/>
    </font>
    <font>
      <sz val="11"/>
      <name val="Calibri"/>
    </font>
    <font>
      <sz val="8"/>
      <color theme="1"/>
      <name val="Calibri"/>
    </font>
    <font>
      <b/>
      <sz val="8"/>
      <color theme="1"/>
      <name val="Calibri"/>
    </font>
    <font>
      <sz val="11"/>
      <color rgb="FF202124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11"/>
      <color rgb="FF222222"/>
      <name val="Calibri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20212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ABF8F"/>
        <bgColor rgb="FFFABF8F"/>
      </patternFill>
    </fill>
  </fills>
  <borders count="5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164" fontId="9" fillId="0" borderId="45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8" fillId="0" borderId="0" xfId="0" applyFont="1"/>
    <xf numFmtId="164" fontId="1" fillId="0" borderId="32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38" xfId="0" applyFont="1" applyBorder="1"/>
    <xf numFmtId="0" fontId="11" fillId="0" borderId="38" xfId="0" applyFont="1" applyBorder="1"/>
    <xf numFmtId="0" fontId="8" fillId="0" borderId="11" xfId="0" applyFont="1" applyBorder="1"/>
    <xf numFmtId="0" fontId="8" fillId="0" borderId="46" xfId="0" applyFont="1" applyBorder="1"/>
    <xf numFmtId="0" fontId="8" fillId="0" borderId="21" xfId="0" applyFont="1" applyBorder="1"/>
    <xf numFmtId="0" fontId="6" fillId="0" borderId="19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4" fillId="0" borderId="0" xfId="0" applyFont="1"/>
    <xf numFmtId="0" fontId="4" fillId="0" borderId="9" xfId="0" applyFont="1" applyBorder="1" applyAlignment="1">
      <alignment horizontal="center" vertical="center" wrapText="1"/>
    </xf>
    <xf numFmtId="0" fontId="5" fillId="0" borderId="20" xfId="0" applyFont="1" applyBorder="1"/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22" xfId="0" applyFont="1" applyBorder="1"/>
    <xf numFmtId="0" fontId="5" fillId="0" borderId="23" xfId="0" applyFont="1" applyBorder="1"/>
    <xf numFmtId="0" fontId="7" fillId="0" borderId="10" xfId="0" applyFont="1" applyBorder="1" applyAlignment="1">
      <alignment horizontal="center" vertical="center" wrapText="1"/>
    </xf>
    <xf numFmtId="0" fontId="5" fillId="0" borderId="30" xfId="0" applyFont="1" applyBorder="1"/>
    <xf numFmtId="164" fontId="1" fillId="0" borderId="52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7" xfId="0" applyFont="1" applyBorder="1"/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18" xfId="0" applyFont="1" applyBorder="1"/>
    <xf numFmtId="0" fontId="4" fillId="0" borderId="8" xfId="0" applyFont="1" applyBorder="1" applyAlignment="1">
      <alignment horizontal="center" vertical="center" wrapText="1"/>
    </xf>
    <xf numFmtId="0" fontId="5" fillId="0" borderId="19" xfId="0" applyFont="1" applyBorder="1"/>
    <xf numFmtId="164" fontId="12" fillId="0" borderId="52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/>
    <xf numFmtId="0" fontId="6" fillId="0" borderId="24" xfId="0" applyFont="1" applyBorder="1" applyAlignment="1">
      <alignment horizontal="center" vertical="center" wrapText="1"/>
    </xf>
    <xf numFmtId="0" fontId="5" fillId="0" borderId="27" xfId="0" applyFont="1" applyBorder="1"/>
    <xf numFmtId="0" fontId="6" fillId="0" borderId="18" xfId="0" applyFont="1" applyBorder="1" applyAlignment="1">
      <alignment horizontal="center" vertical="center" wrapText="1"/>
    </xf>
    <xf numFmtId="0" fontId="5" fillId="0" borderId="28" xfId="0" applyFont="1" applyBorder="1"/>
    <xf numFmtId="0" fontId="6" fillId="0" borderId="25" xfId="0" applyFont="1" applyBorder="1" applyAlignment="1">
      <alignment horizontal="center" vertical="center" wrapText="1"/>
    </xf>
    <xf numFmtId="0" fontId="5" fillId="0" borderId="29" xfId="0" applyFont="1" applyBorder="1"/>
    <xf numFmtId="0" fontId="6" fillId="0" borderId="47" xfId="0" applyFont="1" applyBorder="1" applyAlignment="1">
      <alignment horizontal="center" vertical="center" wrapText="1"/>
    </xf>
    <xf numFmtId="0" fontId="5" fillId="0" borderId="48" xfId="0" applyFont="1" applyBorder="1"/>
    <xf numFmtId="0" fontId="5" fillId="0" borderId="50" xfId="0" applyFont="1" applyBorder="1"/>
    <xf numFmtId="0" fontId="6" fillId="0" borderId="49" xfId="0" applyFont="1" applyBorder="1" applyAlignment="1">
      <alignment horizontal="center" vertical="center" wrapText="1"/>
    </xf>
    <xf numFmtId="0" fontId="5" fillId="0" borderId="51" xfId="0" applyFont="1" applyBorder="1"/>
    <xf numFmtId="0" fontId="5" fillId="0" borderId="3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0</xdr:row>
      <xdr:rowOff>19050</xdr:rowOff>
    </xdr:from>
    <xdr:ext cx="75247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742950</xdr:colOff>
      <xdr:row>0</xdr:row>
      <xdr:rowOff>19050</xdr:rowOff>
    </xdr:from>
    <xdr:ext cx="752475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1"/>
  <sheetViews>
    <sheetView tabSelected="1" zoomScaleNormal="100" workbookViewId="0">
      <pane xSplit="1" topLeftCell="I1" activePane="topRight" state="frozen"/>
      <selection pane="topRight" activeCell="R10" sqref="R10"/>
    </sheetView>
  </sheetViews>
  <sheetFormatPr defaultColWidth="14.42578125" defaultRowHeight="15" customHeight="1"/>
  <cols>
    <col min="1" max="1" width="31.140625" bestFit="1" customWidth="1"/>
    <col min="2" max="2" width="5.42578125" customWidth="1"/>
    <col min="3" max="3" width="3.42578125" customWidth="1"/>
    <col min="4" max="4" width="9" customWidth="1"/>
    <col min="5" max="8" width="8.7109375" customWidth="1"/>
    <col min="9" max="9" width="9.85546875" customWidth="1"/>
    <col min="10" max="16" width="8.7109375" customWidth="1"/>
    <col min="17" max="17" width="15.140625" customWidth="1"/>
    <col min="18" max="18" width="27.42578125" customWidth="1"/>
    <col min="19" max="19" width="8.7109375" customWidth="1"/>
    <col min="20" max="20" width="12.28515625" customWidth="1"/>
    <col min="21" max="21" width="22.85546875" customWidth="1"/>
    <col min="22" max="26" width="8.7109375" customWidth="1"/>
  </cols>
  <sheetData>
    <row r="1" spans="1:21">
      <c r="A1" s="1"/>
      <c r="B1" s="1"/>
      <c r="C1" s="1"/>
      <c r="D1" s="1"/>
      <c r="E1" s="1"/>
      <c r="F1" s="1"/>
      <c r="G1" s="2"/>
      <c r="H1" s="2"/>
      <c r="I1" s="2"/>
      <c r="J1" s="3" t="s">
        <v>0</v>
      </c>
      <c r="K1" s="3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2"/>
      <c r="H2" s="2"/>
      <c r="I2" s="2"/>
      <c r="J2" s="3" t="s">
        <v>1</v>
      </c>
      <c r="K2" s="3"/>
      <c r="L2" s="2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2"/>
      <c r="H3" s="2"/>
      <c r="I3" s="2"/>
      <c r="J3" s="3" t="s">
        <v>2</v>
      </c>
      <c r="K3" s="4"/>
      <c r="L3" s="2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thickBot="1">
      <c r="A6" s="52" t="s">
        <v>3</v>
      </c>
      <c r="B6" s="54" t="s">
        <v>4</v>
      </c>
      <c r="C6" s="44"/>
      <c r="D6" s="45"/>
      <c r="E6" s="64" t="s">
        <v>5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  <c r="R6" s="55" t="s">
        <v>6</v>
      </c>
      <c r="S6" s="56" t="s">
        <v>7</v>
      </c>
      <c r="T6" s="58" t="s">
        <v>8</v>
      </c>
      <c r="U6" s="41" t="s">
        <v>9</v>
      </c>
    </row>
    <row r="7" spans="1:21" ht="15.75" thickBot="1">
      <c r="A7" s="53"/>
      <c r="B7" s="76" t="s">
        <v>10</v>
      </c>
      <c r="C7" s="77"/>
      <c r="D7" s="79" t="s">
        <v>11</v>
      </c>
      <c r="E7" s="43" t="s">
        <v>12</v>
      </c>
      <c r="F7" s="44"/>
      <c r="G7" s="44"/>
      <c r="H7" s="44"/>
      <c r="I7" s="45"/>
      <c r="J7" s="67" t="s">
        <v>13</v>
      </c>
      <c r="K7" s="68"/>
      <c r="L7" s="68"/>
      <c r="M7" s="68"/>
      <c r="N7" s="68"/>
      <c r="O7" s="68"/>
      <c r="P7" s="68"/>
      <c r="Q7" s="69"/>
      <c r="R7" s="53"/>
      <c r="S7" s="57"/>
      <c r="T7" s="59"/>
      <c r="U7" s="42"/>
    </row>
    <row r="8" spans="1:21" ht="15" customHeight="1" thickBot="1">
      <c r="A8" s="53"/>
      <c r="B8" s="78"/>
      <c r="C8" s="59"/>
      <c r="D8" s="80"/>
      <c r="E8" s="46"/>
      <c r="F8" s="46"/>
      <c r="G8" s="46"/>
      <c r="H8" s="46"/>
      <c r="I8" s="47"/>
      <c r="J8" s="70" t="s">
        <v>14</v>
      </c>
      <c r="K8" s="72" t="s">
        <v>15</v>
      </c>
      <c r="L8" s="72" t="s">
        <v>16</v>
      </c>
      <c r="M8" s="72" t="s">
        <v>17</v>
      </c>
      <c r="N8" s="72" t="s">
        <v>18</v>
      </c>
      <c r="O8" s="74" t="s">
        <v>19</v>
      </c>
      <c r="P8" s="48" t="s">
        <v>20</v>
      </c>
      <c r="Q8" s="8" t="s">
        <v>21</v>
      </c>
      <c r="R8" s="53"/>
      <c r="S8" s="57"/>
      <c r="T8" s="59"/>
      <c r="U8" s="42"/>
    </row>
    <row r="9" spans="1:21" ht="82.5" customHeight="1" thickBot="1">
      <c r="A9" s="53"/>
      <c r="B9" s="78"/>
      <c r="C9" s="59"/>
      <c r="D9" s="80"/>
      <c r="E9" s="37" t="s">
        <v>22</v>
      </c>
      <c r="F9" s="6" t="s">
        <v>23</v>
      </c>
      <c r="G9" s="5" t="s">
        <v>24</v>
      </c>
      <c r="H9" s="6" t="s">
        <v>25</v>
      </c>
      <c r="I9" s="7" t="s">
        <v>26</v>
      </c>
      <c r="J9" s="71"/>
      <c r="K9" s="73"/>
      <c r="L9" s="73"/>
      <c r="M9" s="73"/>
      <c r="N9" s="73"/>
      <c r="O9" s="75"/>
      <c r="P9" s="49"/>
      <c r="Q9" s="9" t="s">
        <v>27</v>
      </c>
      <c r="R9" s="53"/>
      <c r="S9" s="57"/>
      <c r="T9" s="59"/>
      <c r="U9" s="42"/>
    </row>
    <row r="10" spans="1:21">
      <c r="A10" s="31" t="s">
        <v>29</v>
      </c>
      <c r="B10" s="50">
        <v>7.5</v>
      </c>
      <c r="C10" s="81"/>
      <c r="D10" s="38" t="s">
        <v>36</v>
      </c>
      <c r="E10" s="29">
        <v>0</v>
      </c>
      <c r="F10" s="11">
        <v>0.8</v>
      </c>
      <c r="G10" s="12">
        <v>0</v>
      </c>
      <c r="H10" s="13">
        <v>0</v>
      </c>
      <c r="I10" s="14">
        <f t="shared" ref="I10:I15" si="0">SUM(E10:H10)</f>
        <v>0.8</v>
      </c>
      <c r="J10" s="10">
        <v>0.3</v>
      </c>
      <c r="K10" s="12">
        <v>0</v>
      </c>
      <c r="L10" s="12">
        <v>3</v>
      </c>
      <c r="M10" s="12">
        <v>3</v>
      </c>
      <c r="N10" s="12">
        <v>0</v>
      </c>
      <c r="O10" s="15">
        <v>1.5</v>
      </c>
      <c r="P10" s="14">
        <f>SUM(J10:O10)</f>
        <v>7.8</v>
      </c>
      <c r="Q10" s="16" t="s">
        <v>36</v>
      </c>
      <c r="R10" s="17" t="s">
        <v>28</v>
      </c>
      <c r="S10" s="11">
        <f t="shared" ref="S10:S15" si="1">((I10*1)+(P10*3))/4</f>
        <v>6.05</v>
      </c>
      <c r="T10" s="18">
        <v>6</v>
      </c>
      <c r="U10" s="19" t="s">
        <v>37</v>
      </c>
    </row>
    <row r="11" spans="1:21">
      <c r="A11" s="32" t="s">
        <v>30</v>
      </c>
      <c r="B11" s="50">
        <v>8</v>
      </c>
      <c r="C11" s="61"/>
      <c r="D11" s="38" t="s">
        <v>36</v>
      </c>
      <c r="E11" s="29">
        <v>1.2</v>
      </c>
      <c r="F11" s="11">
        <f>1+1</f>
        <v>2</v>
      </c>
      <c r="G11" s="12">
        <v>0.3</v>
      </c>
      <c r="H11" s="15">
        <v>0</v>
      </c>
      <c r="I11" s="14">
        <f t="shared" si="0"/>
        <v>3.5</v>
      </c>
      <c r="J11" s="10">
        <v>0.5</v>
      </c>
      <c r="K11" s="12">
        <v>1</v>
      </c>
      <c r="L11" s="12">
        <v>3</v>
      </c>
      <c r="M11" s="12">
        <v>2</v>
      </c>
      <c r="N11" s="12">
        <v>0.5</v>
      </c>
      <c r="O11" s="15">
        <v>1.8</v>
      </c>
      <c r="P11" s="14">
        <f t="shared" ref="P11:P15" si="2">SUM(J11:O11)</f>
        <v>8.8000000000000007</v>
      </c>
      <c r="Q11" s="16" t="s">
        <v>36</v>
      </c>
      <c r="R11" s="17" t="s">
        <v>28</v>
      </c>
      <c r="S11" s="11">
        <f t="shared" si="1"/>
        <v>7.4750000000000005</v>
      </c>
      <c r="T11" s="18">
        <v>5</v>
      </c>
      <c r="U11" s="19" t="s">
        <v>38</v>
      </c>
    </row>
    <row r="12" spans="1:21">
      <c r="A12" s="33" t="s">
        <v>31</v>
      </c>
      <c r="B12" s="50">
        <v>8.5</v>
      </c>
      <c r="C12" s="61"/>
      <c r="D12" s="38" t="s">
        <v>36</v>
      </c>
      <c r="E12" s="29">
        <v>2</v>
      </c>
      <c r="F12" s="11">
        <v>2</v>
      </c>
      <c r="G12" s="12">
        <v>2.2000000000000002</v>
      </c>
      <c r="H12" s="15">
        <v>0</v>
      </c>
      <c r="I12" s="14">
        <f t="shared" si="0"/>
        <v>6.2</v>
      </c>
      <c r="J12" s="10">
        <v>0.5</v>
      </c>
      <c r="K12" s="12">
        <v>1</v>
      </c>
      <c r="L12" s="12">
        <v>3</v>
      </c>
      <c r="M12" s="12">
        <v>3</v>
      </c>
      <c r="N12" s="12">
        <v>0.5</v>
      </c>
      <c r="O12" s="15">
        <v>2</v>
      </c>
      <c r="P12" s="14">
        <f t="shared" si="2"/>
        <v>10</v>
      </c>
      <c r="Q12" s="16" t="s">
        <v>36</v>
      </c>
      <c r="R12" s="17" t="s">
        <v>28</v>
      </c>
      <c r="S12" s="11">
        <f t="shared" si="1"/>
        <v>9.0500000000000007</v>
      </c>
      <c r="T12" s="18">
        <v>1</v>
      </c>
      <c r="U12" s="19" t="s">
        <v>38</v>
      </c>
    </row>
    <row r="13" spans="1:21">
      <c r="A13" s="34" t="s">
        <v>32</v>
      </c>
      <c r="B13" s="50">
        <v>8</v>
      </c>
      <c r="C13" s="51"/>
      <c r="D13" s="38" t="s">
        <v>36</v>
      </c>
      <c r="E13" s="29">
        <v>0</v>
      </c>
      <c r="F13" s="11">
        <f>1+1+0.5</f>
        <v>2.5</v>
      </c>
      <c r="G13" s="12">
        <v>0</v>
      </c>
      <c r="H13" s="15">
        <v>0</v>
      </c>
      <c r="I13" s="14">
        <f t="shared" si="0"/>
        <v>2.5</v>
      </c>
      <c r="J13" s="10">
        <v>0.5</v>
      </c>
      <c r="K13" s="12">
        <v>1</v>
      </c>
      <c r="L13" s="12">
        <v>3</v>
      </c>
      <c r="M13" s="12">
        <v>3</v>
      </c>
      <c r="N13" s="12">
        <v>0.5</v>
      </c>
      <c r="O13" s="15">
        <v>2</v>
      </c>
      <c r="P13" s="14">
        <f t="shared" si="2"/>
        <v>10</v>
      </c>
      <c r="Q13" s="16" t="s">
        <v>36</v>
      </c>
      <c r="R13" s="17" t="s">
        <v>28</v>
      </c>
      <c r="S13" s="11">
        <f t="shared" si="1"/>
        <v>8.125</v>
      </c>
      <c r="T13" s="18">
        <v>2</v>
      </c>
      <c r="U13" s="19" t="s">
        <v>38</v>
      </c>
    </row>
    <row r="14" spans="1:21">
      <c r="A14" s="35" t="s">
        <v>33</v>
      </c>
      <c r="B14" s="60" t="s">
        <v>35</v>
      </c>
      <c r="C14" s="61"/>
      <c r="D14" s="38" t="s">
        <v>36</v>
      </c>
      <c r="E14" s="29">
        <v>1.5</v>
      </c>
      <c r="F14" s="11">
        <f>0.7+1.5+0.5</f>
        <v>2.7</v>
      </c>
      <c r="G14" s="12">
        <v>3</v>
      </c>
      <c r="H14" s="15">
        <v>0</v>
      </c>
      <c r="I14" s="14">
        <f t="shared" si="0"/>
        <v>7.2</v>
      </c>
      <c r="J14" s="10">
        <v>0.5</v>
      </c>
      <c r="K14" s="12">
        <v>1</v>
      </c>
      <c r="L14" s="12">
        <v>3</v>
      </c>
      <c r="M14" s="12">
        <v>2.5</v>
      </c>
      <c r="N14" s="12">
        <v>0</v>
      </c>
      <c r="O14" s="15">
        <v>1.3</v>
      </c>
      <c r="P14" s="14">
        <f t="shared" si="2"/>
        <v>8.3000000000000007</v>
      </c>
      <c r="Q14" s="16" t="s">
        <v>36</v>
      </c>
      <c r="R14" s="17" t="s">
        <v>28</v>
      </c>
      <c r="S14" s="11">
        <f t="shared" si="1"/>
        <v>8.0250000000000004</v>
      </c>
      <c r="T14" s="18">
        <v>3</v>
      </c>
      <c r="U14" s="19" t="s">
        <v>38</v>
      </c>
    </row>
    <row r="15" spans="1:21" ht="15.75" thickBot="1">
      <c r="A15" s="36" t="s">
        <v>34</v>
      </c>
      <c r="B15" s="62">
        <v>8.5</v>
      </c>
      <c r="C15" s="63"/>
      <c r="D15" s="39" t="s">
        <v>36</v>
      </c>
      <c r="E15" s="30">
        <v>0.5</v>
      </c>
      <c r="F15" s="21">
        <v>1</v>
      </c>
      <c r="G15" s="22">
        <v>0</v>
      </c>
      <c r="H15" s="23">
        <v>0</v>
      </c>
      <c r="I15" s="24">
        <f t="shared" si="0"/>
        <v>1.5</v>
      </c>
      <c r="J15" s="20">
        <v>0.3</v>
      </c>
      <c r="K15" s="22">
        <v>1</v>
      </c>
      <c r="L15" s="22">
        <v>3</v>
      </c>
      <c r="M15" s="22">
        <v>3</v>
      </c>
      <c r="N15" s="22">
        <v>0.5</v>
      </c>
      <c r="O15" s="23">
        <v>1.8</v>
      </c>
      <c r="P15" s="24">
        <f t="shared" si="2"/>
        <v>9.6</v>
      </c>
      <c r="Q15" s="25" t="s">
        <v>36</v>
      </c>
      <c r="R15" s="17" t="s">
        <v>28</v>
      </c>
      <c r="S15" s="11">
        <f t="shared" si="1"/>
        <v>7.5749999999999993</v>
      </c>
      <c r="T15" s="26">
        <v>4</v>
      </c>
      <c r="U15" s="27" t="s">
        <v>38</v>
      </c>
    </row>
    <row r="17" spans="1:1">
      <c r="A17" s="28"/>
    </row>
    <row r="18" spans="1:1" ht="15" customHeight="1">
      <c r="A18" s="40"/>
    </row>
    <row r="19" spans="1:1" ht="15" customHeight="1">
      <c r="A19" s="40"/>
    </row>
    <row r="20" spans="1:1" ht="15" customHeight="1">
      <c r="A20" s="40"/>
    </row>
    <row r="21" spans="1:1" ht="15" customHeight="1">
      <c r="A21" s="40"/>
    </row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sheetProtection algorithmName="SHA-512" hashValue="8/rfnjsGaZaBuKxvVa9g6ovShAge0jFFAhWVlgisjVTru3n13RI5D1h2gJhOq5KcSioXaL+dbRcBtsU9NTYumQ==" saltValue="BPSwDR1XySP3hSUFIRW6yw==" spinCount="100000" sheet="1" objects="1" scenarios="1"/>
  <mergeCells count="24">
    <mergeCell ref="B14:C14"/>
    <mergeCell ref="B15:C15"/>
    <mergeCell ref="E6:Q6"/>
    <mergeCell ref="J7:Q7"/>
    <mergeCell ref="J8:J9"/>
    <mergeCell ref="K8:K9"/>
    <mergeCell ref="L8:L9"/>
    <mergeCell ref="M8:M9"/>
    <mergeCell ref="N8:N9"/>
    <mergeCell ref="O8:O9"/>
    <mergeCell ref="B7:C9"/>
    <mergeCell ref="D7:D9"/>
    <mergeCell ref="B10:C10"/>
    <mergeCell ref="B11:C11"/>
    <mergeCell ref="B12:C12"/>
    <mergeCell ref="U6:U9"/>
    <mergeCell ref="E7:I8"/>
    <mergeCell ref="P8:P9"/>
    <mergeCell ref="B13:C13"/>
    <mergeCell ref="A6:A9"/>
    <mergeCell ref="B6:D6"/>
    <mergeCell ref="R6:R9"/>
    <mergeCell ref="S6:S9"/>
    <mergeCell ref="T6:T9"/>
  </mergeCells>
  <pageMargins left="0.511811024" right="0.511811024" top="0.78740157499999996" bottom="0.78740157499999996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Mestrado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Cardiologia</dc:creator>
  <cp:lastModifiedBy>Particular</cp:lastModifiedBy>
  <dcterms:created xsi:type="dcterms:W3CDTF">2023-03-17T14:20:48Z</dcterms:created>
  <dcterms:modified xsi:type="dcterms:W3CDTF">2025-03-21T12:46:33Z</dcterms:modified>
</cp:coreProperties>
</file>